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78F6DC26-C660-461F-9FE4-8530EE61DD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53" i="1" l="1"/>
  <c r="E53" i="1"/>
  <c r="F53" i="1"/>
  <c r="G53" i="1"/>
  <c r="H53" i="1"/>
  <c r="I53" i="1"/>
  <c r="J53" i="1"/>
  <c r="K53" i="1"/>
  <c r="L53" i="1"/>
  <c r="M53" i="1"/>
  <c r="N53" i="1"/>
  <c r="O53" i="1"/>
  <c r="D54" i="1"/>
  <c r="D55" i="1" s="1"/>
  <c r="E54" i="1"/>
  <c r="E55" i="1" s="1"/>
  <c r="F54" i="1"/>
  <c r="F55" i="1" s="1"/>
  <c r="G54" i="1"/>
  <c r="G55" i="1" s="1"/>
  <c r="H54" i="1"/>
  <c r="H55" i="1" s="1"/>
  <c r="I54" i="1"/>
  <c r="I55" i="1" s="1"/>
  <c r="J54" i="1"/>
  <c r="K54" i="1"/>
  <c r="L54" i="1"/>
  <c r="M54" i="1"/>
  <c r="N54" i="1"/>
  <c r="O54" i="1"/>
  <c r="N56" i="1"/>
  <c r="D57" i="1"/>
  <c r="E57" i="1"/>
  <c r="F57" i="1"/>
  <c r="G57" i="1"/>
  <c r="H57" i="1"/>
  <c r="I57" i="1"/>
  <c r="J57" i="1"/>
  <c r="K57" i="1"/>
  <c r="L57" i="1"/>
  <c r="M57" i="1"/>
  <c r="N57" i="1"/>
  <c r="O57" i="1"/>
  <c r="D58" i="1"/>
  <c r="E58" i="1"/>
  <c r="F58" i="1"/>
  <c r="G58" i="1"/>
  <c r="H58" i="1"/>
  <c r="I58" i="1"/>
  <c r="J58" i="1"/>
  <c r="K58" i="1"/>
  <c r="L58" i="1"/>
  <c r="M58" i="1"/>
  <c r="N58" i="1"/>
  <c r="O58" i="1"/>
  <c r="C58" i="1"/>
  <c r="C57" i="1"/>
  <c r="C54" i="1"/>
  <c r="C53" i="1"/>
  <c r="J55" i="1" l="1"/>
  <c r="H56" i="1"/>
  <c r="M55" i="1"/>
  <c r="M56" i="1"/>
  <c r="N55" i="1"/>
  <c r="J56" i="1"/>
  <c r="F56" i="1"/>
  <c r="E56" i="1"/>
  <c r="I56" i="1"/>
  <c r="O56" i="1"/>
  <c r="D56" i="1"/>
  <c r="O55" i="1"/>
  <c r="G56" i="1"/>
  <c r="K56" i="1"/>
  <c r="L56" i="1"/>
  <c r="L55" i="1"/>
  <c r="K55" i="1"/>
  <c r="C56" i="1"/>
  <c r="C55" i="1"/>
</calcChain>
</file>

<file path=xl/sharedStrings.xml><?xml version="1.0" encoding="utf-8"?>
<sst xmlns="http://schemas.openxmlformats.org/spreadsheetml/2006/main" count="94" uniqueCount="81">
  <si>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</si>
  <si>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</si>
  <si>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</si>
  <si>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</si>
  <si>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</si>
  <si>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</si>
  <si>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</si>
  <si>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</si>
  <si>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</si>
  <si>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</si>
  <si>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</si>
  <si>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</si>
  <si>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</si>
  <si>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</si>
  <si>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</si>
  <si>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</si>
  <si>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</si>
  <si>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</si>
  <si>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</si>
  <si>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</si>
  <si>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</si>
  <si>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</si>
  <si>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</si>
  <si>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</si>
  <si>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</si>
  <si>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</si>
  <si>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</si>
  <si>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</si>
  <si>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</si>
  <si>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</si>
  <si>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</si>
  <si>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</si>
  <si>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</si>
  <si>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</si>
  <si>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</si>
  <si>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</si>
  <si>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</si>
  <si>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</si>
  <si>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</si>
  <si>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</si>
  <si>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</si>
  <si>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</si>
  <si>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</si>
  <si>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</si>
  <si>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</si>
  <si>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</si>
  <si>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</si>
  <si>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</si>
  <si>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</si>
  <si>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</si>
  <si>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</si>
  <si>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</si>
  <si>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</si>
  <si>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</si>
  <si>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</si>
  <si>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</si>
  <si>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</si>
  <si>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1979</t>
  </si>
  <si>
    <t>1980</t>
  </si>
  <si>
    <t>1990</t>
  </si>
  <si>
    <t>1991</t>
  </si>
  <si>
    <t>1992</t>
  </si>
  <si>
    <t>1972</t>
  </si>
  <si>
    <t>1973</t>
  </si>
  <si>
    <t>1974</t>
  </si>
  <si>
    <t>1978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</si>
  <si>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</si>
  <si>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</si>
  <si>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</si>
  <si>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</si>
  <si>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</si>
  <si>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</si>
  <si>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</si>
  <si>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</si>
  <si>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</si>
  <si>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Monthly Discharge in MCM (Water Year)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</si>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</sst>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1" fillId="0" borderId="1" xfId="0" applyFont="1" applyBorder="1"/>
    <xf numFmtId="187" fontId="1" fillId="0" borderId="1" xfId="0" applyNumberFormat="1" applyFont="1" applyBorder="1"/>
    <xf numFmtId="2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tabSelected="1" topLeftCell="A45" zoomScale="90" zoomScaleNormal="90" workbookViewId="0">
      <selection activeCell="C49" sqref="C49:O49"/>
    </sheetView>
  </sheetViews>
  <sheetFormatPr defaultRowHeight="23.25" x14ac:dyDescent="0.5"/>
  <cols>
    <col min="1" max="16384" width="9" style="1"/>
  </cols>
  <sheetData>
    <row r="1" spans="1:15" x14ac:dyDescent="0.5">
      <c r="G1" s="1" t="s">
        <v>75</v>
      </c>
    </row>
    <row r="3" spans="1:15" x14ac:dyDescent="0.5">
      <c r="A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  <c r="K3" s="1" t="s">
        <v>9</v>
      </c>
      <c r="L3" s="1" t="s">
        <v>10</v>
      </c>
      <c r="M3" s="1" t="s">
        <v>11</v>
      </c>
      <c r="N3" s="1" t="s">
        <v>12</v>
      </c>
      <c r="O3" s="1" t="s">
        <v>13</v>
      </c>
    </row>
    <row r="4" spans="1:15" x14ac:dyDescent="0.5">
      <c r="A4" s="1" t="s">
        <v>14</v>
      </c>
      <c r="B4" s="1" t="s">
        <v>15</v>
      </c>
      <c r="C4" s="1" t="s">
        <v>16</v>
      </c>
      <c r="D4" s="1" t="s">
        <v>17</v>
      </c>
      <c r="E4" s="1" t="s">
        <v>18</v>
      </c>
      <c r="F4" s="1" t="s">
        <v>19</v>
      </c>
      <c r="G4" s="1" t="s">
        <v>20</v>
      </c>
      <c r="H4" s="1" t="s">
        <v>21</v>
      </c>
      <c r="I4" s="1" t="s">
        <v>22</v>
      </c>
      <c r="J4" s="1" t="s">
        <v>23</v>
      </c>
      <c r="K4" s="1" t="s">
        <v>24</v>
      </c>
      <c r="L4" s="1" t="s">
        <v>25</v>
      </c>
      <c r="M4" s="1" t="s">
        <v>26</v>
      </c>
      <c r="N4" s="1" t="s">
        <v>27</v>
      </c>
      <c r="O4" s="1" t="s">
        <v>28</v>
      </c>
    </row>
    <row r="5" spans="1:15" x14ac:dyDescent="0.5">
      <c r="A5" s="2" t="s">
        <v>62</v>
      </c>
      <c r="B5" s="2">
        <v>2515</v>
      </c>
      <c r="C5" s="4">
        <v>3.0905279999999999</v>
      </c>
      <c r="D5" s="4">
        <v>2.370816</v>
      </c>
      <c r="E5" s="4">
        <v>2.6256959999999996</v>
      </c>
      <c r="F5" s="4">
        <v>3.5363520000000004</v>
      </c>
      <c r="G5" s="4">
        <v>4.1791680000000015</v>
      </c>
      <c r="H5" s="4">
        <v>63.83318400000001</v>
      </c>
      <c r="I5" s="4">
        <v>94.435200000000009</v>
      </c>
      <c r="J5" s="4">
        <v>49.699008000000006</v>
      </c>
      <c r="K5" s="4">
        <v>32.036256000000002</v>
      </c>
      <c r="L5" s="4">
        <v>12.607488</v>
      </c>
      <c r="M5" s="4">
        <v>5.7594240000000001</v>
      </c>
      <c r="N5" s="4">
        <v>5.8587840000000009</v>
      </c>
      <c r="O5" s="4">
        <v>280.03190400000011</v>
      </c>
    </row>
    <row r="6" spans="1:15" x14ac:dyDescent="0.5">
      <c r="A6" s="2" t="s">
        <v>63</v>
      </c>
      <c r="B6" s="2">
        <v>2516</v>
      </c>
      <c r="C6" s="4">
        <v>3.0646080000000007</v>
      </c>
      <c r="D6" s="4">
        <v>7.640352</v>
      </c>
      <c r="E6" s="4">
        <v>41.179968000000002</v>
      </c>
      <c r="F6" s="4">
        <v>38.32099199999999</v>
      </c>
      <c r="G6" s="4">
        <v>48.266495999999989</v>
      </c>
      <c r="H6" s="4">
        <v>104.65113600000001</v>
      </c>
      <c r="I6" s="4">
        <v>104.02560000000001</v>
      </c>
      <c r="J6" s="4">
        <v>37.411200000000001</v>
      </c>
      <c r="K6" s="4">
        <v>15.977087999999997</v>
      </c>
      <c r="L6" s="4">
        <v>9.2828159999999951</v>
      </c>
      <c r="M6" s="4">
        <v>4.4228159999999992</v>
      </c>
      <c r="N6" s="4">
        <v>3.5994240000000004</v>
      </c>
      <c r="O6" s="4">
        <v>417.84249599999998</v>
      </c>
    </row>
    <row r="7" spans="1:15" x14ac:dyDescent="0.5">
      <c r="A7" s="2" t="s">
        <v>64</v>
      </c>
      <c r="B7" s="2">
        <v>2517</v>
      </c>
      <c r="C7" s="4">
        <v>6.4860480000000011</v>
      </c>
      <c r="D7" s="4">
        <v>12.750912000000005</v>
      </c>
      <c r="E7" s="4">
        <v>5.7879360000000011</v>
      </c>
      <c r="F7" s="4">
        <v>4.0927679999999995</v>
      </c>
      <c r="G7" s="4">
        <v>16.238879999999998</v>
      </c>
      <c r="H7" s="4">
        <v>143.69875200000001</v>
      </c>
      <c r="I7" s="4">
        <v>173.66400000000002</v>
      </c>
      <c r="J7" s="4">
        <v>118.1952</v>
      </c>
      <c r="K7" s="4">
        <v>33.153408000000006</v>
      </c>
      <c r="L7" s="4">
        <v>22.355135999999998</v>
      </c>
      <c r="M7" s="4">
        <v>10.357632000000001</v>
      </c>
      <c r="N7" s="4">
        <v>8.0835840000000001</v>
      </c>
      <c r="O7" s="4">
        <v>554.86425599999995</v>
      </c>
    </row>
    <row r="8" spans="1:15" x14ac:dyDescent="0.5">
      <c r="A8" s="2" t="s">
        <v>65</v>
      </c>
      <c r="B8" s="2">
        <v>2521</v>
      </c>
      <c r="C8" s="4"/>
      <c r="D8" s="4">
        <v>2.4330239999999996</v>
      </c>
      <c r="E8" s="4">
        <v>3.9277439999999992</v>
      </c>
      <c r="F8" s="4">
        <v>46.276704000000016</v>
      </c>
      <c r="G8" s="4">
        <v>33.967296000000012</v>
      </c>
      <c r="H8" s="4">
        <v>83.972159999999988</v>
      </c>
      <c r="I8" s="4">
        <v>135.37670400000005</v>
      </c>
      <c r="J8" s="4">
        <v>15.161472</v>
      </c>
      <c r="K8" s="4">
        <v>6.0886080000000016</v>
      </c>
      <c r="L8" s="4">
        <v>0.8985599999999998</v>
      </c>
      <c r="M8" s="4">
        <v>6.9120000000000006E-3</v>
      </c>
      <c r="N8" s="4"/>
      <c r="O8" s="4">
        <v>328.10918400000008</v>
      </c>
    </row>
    <row r="9" spans="1:15" x14ac:dyDescent="0.5">
      <c r="A9" s="2" t="s">
        <v>57</v>
      </c>
      <c r="B9" s="2">
        <v>2522</v>
      </c>
      <c r="C9" s="4">
        <v>0.13737600000000003</v>
      </c>
      <c r="D9" s="4">
        <v>2.0779200000000002</v>
      </c>
      <c r="E9" s="4">
        <v>22.075199999999999</v>
      </c>
      <c r="F9" s="4">
        <v>4.3709759999999989</v>
      </c>
      <c r="G9" s="4">
        <v>4.1653440000000002</v>
      </c>
      <c r="H9" s="4">
        <v>71.406143999999998</v>
      </c>
      <c r="I9" s="4">
        <v>60.414335999999984</v>
      </c>
      <c r="J9" s="4">
        <v>6.2752319999999999</v>
      </c>
      <c r="K9" s="4">
        <v>2.217887999999999</v>
      </c>
      <c r="L9" s="4">
        <v>0.27993600000000013</v>
      </c>
      <c r="M9" s="4"/>
      <c r="N9" s="4"/>
      <c r="O9" s="4">
        <v>173.42035199999995</v>
      </c>
    </row>
    <row r="10" spans="1:15" x14ac:dyDescent="0.5">
      <c r="A10" s="2" t="s">
        <v>58</v>
      </c>
      <c r="B10" s="2">
        <v>2523</v>
      </c>
      <c r="C10" s="4"/>
      <c r="D10" s="4">
        <v>65.988000000000014</v>
      </c>
      <c r="E10" s="4">
        <v>96.508800000000008</v>
      </c>
      <c r="F10" s="4">
        <v>71.444159999999997</v>
      </c>
      <c r="G10" s="4">
        <v>90.845280000000002</v>
      </c>
      <c r="H10" s="4">
        <v>120.96000000000005</v>
      </c>
      <c r="I10" s="4">
        <v>167.35680000000002</v>
      </c>
      <c r="J10" s="4">
        <v>34.179840000000006</v>
      </c>
      <c r="K10" s="4">
        <v>18.787680000000002</v>
      </c>
      <c r="L10" s="4">
        <v>10.886400000000004</v>
      </c>
      <c r="M10" s="4">
        <v>5.5814400000000006</v>
      </c>
      <c r="N10" s="4">
        <v>5.0976000000000008</v>
      </c>
      <c r="O10" s="4">
        <v>687.63600000000019</v>
      </c>
    </row>
    <row r="11" spans="1:15" x14ac:dyDescent="0.5">
      <c r="A11" s="2" t="s">
        <v>66</v>
      </c>
      <c r="B11" s="2">
        <v>2524</v>
      </c>
      <c r="C11" s="4">
        <v>5.9918400000000007</v>
      </c>
      <c r="D11" s="4">
        <v>12.372479999999999</v>
      </c>
      <c r="E11" s="4">
        <v>15.094080000000005</v>
      </c>
      <c r="F11" s="4">
        <v>21.803039999999999</v>
      </c>
      <c r="G11" s="4">
        <v>32.585760000000001</v>
      </c>
      <c r="H11" s="4">
        <v>33.600960000000008</v>
      </c>
      <c r="I11" s="4">
        <v>46.396799999999999</v>
      </c>
      <c r="J11" s="4">
        <v>144.89712000000003</v>
      </c>
      <c r="K11" s="4">
        <v>20.697120000000002</v>
      </c>
      <c r="L11" s="4">
        <v>7.3483200000000002</v>
      </c>
      <c r="M11" s="4">
        <v>1.8705600000000002</v>
      </c>
      <c r="N11" s="4">
        <v>0.69811200000000018</v>
      </c>
      <c r="O11" s="4">
        <v>343.35619200000002</v>
      </c>
    </row>
    <row r="12" spans="1:15" x14ac:dyDescent="0.5">
      <c r="A12" s="2" t="s">
        <v>67</v>
      </c>
      <c r="B12" s="2">
        <v>2525</v>
      </c>
      <c r="C12" s="4">
        <v>8.5294079999999983</v>
      </c>
      <c r="D12" s="4">
        <v>12.172032</v>
      </c>
      <c r="E12" s="4">
        <v>16.987968000000002</v>
      </c>
      <c r="F12" s="4">
        <v>12.669695999999997</v>
      </c>
      <c r="G12" s="4">
        <v>19.999872</v>
      </c>
      <c r="H12" s="4">
        <v>37.570175999999996</v>
      </c>
      <c r="I12" s="4">
        <v>39.185856000000008</v>
      </c>
      <c r="J12" s="4">
        <v>14.598144000000001</v>
      </c>
      <c r="K12" s="4">
        <v>8.0075519999999969</v>
      </c>
      <c r="L12" s="4">
        <v>2.5669440000000003</v>
      </c>
      <c r="M12" s="4">
        <v>1.0679039999999997</v>
      </c>
      <c r="N12" s="4">
        <v>0.28425600000000012</v>
      </c>
      <c r="O12" s="4">
        <v>173.63980799999999</v>
      </c>
    </row>
    <row r="13" spans="1:15" x14ac:dyDescent="0.5">
      <c r="A13" s="2" t="s">
        <v>68</v>
      </c>
      <c r="B13" s="2">
        <v>2526</v>
      </c>
      <c r="C13" s="4">
        <v>0.3447360000000001</v>
      </c>
      <c r="D13" s="4">
        <v>1.8766080000000003</v>
      </c>
      <c r="E13" s="4">
        <v>3.4464959999999989</v>
      </c>
      <c r="F13" s="4">
        <v>4.6379520000000003</v>
      </c>
      <c r="G13" s="4">
        <v>20.832768000000002</v>
      </c>
      <c r="H13" s="4">
        <v>84.767040000000023</v>
      </c>
      <c r="I13" s="4">
        <v>375.57475199999988</v>
      </c>
      <c r="J13" s="4">
        <v>250.16860800000001</v>
      </c>
      <c r="K13" s="4">
        <v>27.359424000000008</v>
      </c>
      <c r="L13" s="4">
        <v>8.6832000000000011</v>
      </c>
      <c r="M13" s="4">
        <v>4.010688</v>
      </c>
      <c r="N13" s="4">
        <v>2.9142720000000004</v>
      </c>
      <c r="O13" s="4">
        <v>784.61654399999998</v>
      </c>
    </row>
    <row r="14" spans="1:15" x14ac:dyDescent="0.5">
      <c r="A14" s="2" t="s">
        <v>69</v>
      </c>
      <c r="B14" s="2">
        <v>2527</v>
      </c>
      <c r="C14" s="4">
        <v>6.3400319999999999</v>
      </c>
      <c r="D14" s="4">
        <v>7.350048000000001</v>
      </c>
      <c r="E14" s="4">
        <v>18.660672000000002</v>
      </c>
      <c r="F14" s="4">
        <v>13.556160000000002</v>
      </c>
      <c r="G14" s="4">
        <v>8.8102080000000011</v>
      </c>
      <c r="H14" s="4">
        <v>23.310719999999996</v>
      </c>
      <c r="I14" s="4">
        <v>64.690271999999979</v>
      </c>
      <c r="J14" s="4">
        <v>11.218176000000001</v>
      </c>
      <c r="K14" s="4">
        <v>4.9075199999999999</v>
      </c>
      <c r="L14" s="4">
        <v>1.2398399999999998</v>
      </c>
      <c r="M14" s="4">
        <v>0.93052799999999991</v>
      </c>
      <c r="N14" s="4">
        <v>0.3827519999999997</v>
      </c>
      <c r="O14" s="4">
        <v>161.39692799999997</v>
      </c>
    </row>
    <row r="15" spans="1:15" x14ac:dyDescent="0.5">
      <c r="A15" s="2" t="s">
        <v>70</v>
      </c>
      <c r="B15" s="2">
        <v>2528</v>
      </c>
      <c r="C15" s="4">
        <v>1.7737920000000005</v>
      </c>
      <c r="D15" s="4">
        <v>11.189664000000002</v>
      </c>
      <c r="E15" s="4">
        <v>8.5916160000000001</v>
      </c>
      <c r="F15" s="4">
        <v>33.813504000000002</v>
      </c>
      <c r="G15" s="4">
        <v>15.596064</v>
      </c>
      <c r="H15" s="4">
        <v>72.450720000000004</v>
      </c>
      <c r="I15" s="4">
        <v>127.05811200000002</v>
      </c>
      <c r="J15" s="4">
        <v>53.349407999999997</v>
      </c>
      <c r="K15" s="4">
        <v>15.904511999999997</v>
      </c>
      <c r="L15" s="4">
        <v>5.6471040000000006</v>
      </c>
      <c r="M15" s="4">
        <v>1.3711680000000006</v>
      </c>
      <c r="N15" s="4">
        <v>1.9820160000000004</v>
      </c>
      <c r="O15" s="4">
        <v>348.72768000000002</v>
      </c>
    </row>
    <row r="16" spans="1:15" x14ac:dyDescent="0.5">
      <c r="A16" s="2" t="s">
        <v>71</v>
      </c>
      <c r="B16" s="2">
        <v>2529</v>
      </c>
      <c r="C16" s="4">
        <v>1.63296</v>
      </c>
      <c r="D16" s="4">
        <v>43.398720000000004</v>
      </c>
      <c r="E16" s="4">
        <v>21.159360000000003</v>
      </c>
      <c r="F16" s="4">
        <v>22.191840000000003</v>
      </c>
      <c r="G16" s="4">
        <v>51.150528000000008</v>
      </c>
      <c r="H16" s="4">
        <v>73.848672000000008</v>
      </c>
      <c r="I16" s="4">
        <v>73.128095999999999</v>
      </c>
      <c r="J16" s="4">
        <v>21.192192000000002</v>
      </c>
      <c r="K16" s="4">
        <v>10.279872000000003</v>
      </c>
      <c r="L16" s="4">
        <v>2.3172480000000006</v>
      </c>
      <c r="M16" s="4">
        <v>0.46828800000000009</v>
      </c>
      <c r="N16" s="4">
        <v>0.92707199999999945</v>
      </c>
      <c r="O16" s="4">
        <v>321.69484799999998</v>
      </c>
    </row>
    <row r="17" spans="1:15" x14ac:dyDescent="0.5">
      <c r="A17" s="2" t="s">
        <v>72</v>
      </c>
      <c r="B17" s="2">
        <v>2530</v>
      </c>
      <c r="C17" s="4">
        <v>0.90287999999999979</v>
      </c>
      <c r="D17" s="4">
        <v>7.0925760000000011</v>
      </c>
      <c r="E17" s="4">
        <v>20.297951999999999</v>
      </c>
      <c r="F17" s="4">
        <v>0.79574400000000012</v>
      </c>
      <c r="G17" s="4">
        <v>7.1452800000000005</v>
      </c>
      <c r="H17" s="4">
        <v>81.129599999999996</v>
      </c>
      <c r="I17" s="4">
        <v>53.655264000000003</v>
      </c>
      <c r="J17" s="4">
        <v>40.401503999999996</v>
      </c>
      <c r="K17" s="4">
        <v>13.693536000000003</v>
      </c>
      <c r="L17" s="4">
        <v>1.631232</v>
      </c>
      <c r="M17" s="4">
        <v>1.0946880000000003</v>
      </c>
      <c r="N17" s="4">
        <v>0.1624320000000001</v>
      </c>
      <c r="O17" s="4">
        <v>228.00268799999998</v>
      </c>
    </row>
    <row r="18" spans="1:15" x14ac:dyDescent="0.5">
      <c r="A18" s="2" t="s">
        <v>73</v>
      </c>
      <c r="B18" s="2">
        <v>2531</v>
      </c>
      <c r="C18" s="4">
        <v>2.16</v>
      </c>
      <c r="D18" s="4">
        <v>19.059840000000001</v>
      </c>
      <c r="E18" s="4">
        <v>26.079840000000004</v>
      </c>
      <c r="F18" s="4">
        <v>59.218560000000011</v>
      </c>
      <c r="G18" s="4">
        <v>53.572319999999998</v>
      </c>
      <c r="H18" s="4">
        <v>167.47344000000001</v>
      </c>
      <c r="I18" s="4">
        <v>220.29407999999995</v>
      </c>
      <c r="J18" s="4">
        <v>39.4848</v>
      </c>
      <c r="K18" s="4">
        <v>16.269120000000001</v>
      </c>
      <c r="L18" s="4">
        <v>5.5209600000000014</v>
      </c>
      <c r="M18" s="4">
        <v>1.9215360000000006</v>
      </c>
      <c r="N18" s="4">
        <v>1.7478719999999994</v>
      </c>
      <c r="O18" s="4">
        <v>612.80236799999989</v>
      </c>
    </row>
    <row r="19" spans="1:15" x14ac:dyDescent="0.5">
      <c r="A19" s="2" t="s">
        <v>74</v>
      </c>
      <c r="B19" s="2">
        <v>2532</v>
      </c>
      <c r="C19" s="4">
        <v>2.5090560000000006</v>
      </c>
      <c r="D19" s="4">
        <v>5.4008640000000003</v>
      </c>
      <c r="E19" s="4">
        <v>9.2473920000000014</v>
      </c>
      <c r="F19" s="4">
        <v>2.4675840000000004</v>
      </c>
      <c r="G19" s="4">
        <v>3.4577279999999999</v>
      </c>
      <c r="H19" s="4">
        <v>38.508479999999999</v>
      </c>
      <c r="I19" s="4">
        <v>135.27215999999999</v>
      </c>
      <c r="J19" s="4">
        <v>17.366400000000002</v>
      </c>
      <c r="K19" s="4">
        <v>5.9598719999999998</v>
      </c>
      <c r="L19" s="4">
        <v>1.2337919999999991</v>
      </c>
      <c r="M19" s="4">
        <v>0.25228800000000018</v>
      </c>
      <c r="N19" s="4">
        <v>0.80352000000000012</v>
      </c>
      <c r="O19" s="4">
        <v>222.47913599999995</v>
      </c>
    </row>
    <row r="20" spans="1:15" x14ac:dyDescent="0.5">
      <c r="A20" s="2" t="s">
        <v>59</v>
      </c>
      <c r="B20" s="2">
        <v>2533</v>
      </c>
      <c r="C20" s="4">
        <v>1.4126400000000001</v>
      </c>
      <c r="D20" s="4">
        <v>17.559072</v>
      </c>
      <c r="E20" s="4">
        <v>14.010623999999996</v>
      </c>
      <c r="F20" s="4">
        <v>2.3241600000000004</v>
      </c>
      <c r="G20" s="4">
        <v>4.6586880000000006</v>
      </c>
      <c r="H20" s="4">
        <v>10.234943999999999</v>
      </c>
      <c r="I20" s="4">
        <v>79.329024000000018</v>
      </c>
      <c r="J20" s="4">
        <v>15.781823999999995</v>
      </c>
      <c r="K20" s="4">
        <v>5.4397440000000019</v>
      </c>
      <c r="L20" s="4">
        <v>0.49852799999999992</v>
      </c>
      <c r="M20" s="4">
        <v>0.15638400000000008</v>
      </c>
      <c r="N20" s="4">
        <v>0.216864</v>
      </c>
      <c r="O20" s="4">
        <v>151.62249599999998</v>
      </c>
    </row>
    <row r="21" spans="1:15" x14ac:dyDescent="0.5">
      <c r="A21" s="2" t="s">
        <v>60</v>
      </c>
      <c r="B21" s="2">
        <v>2534</v>
      </c>
      <c r="C21" s="4">
        <v>2.3811840000000011</v>
      </c>
      <c r="D21" s="4">
        <v>11.889504000000002</v>
      </c>
      <c r="E21" s="4">
        <v>12.303360000000001</v>
      </c>
      <c r="F21" s="4">
        <v>4.6319040000000005</v>
      </c>
      <c r="G21" s="4">
        <v>22.485600000000002</v>
      </c>
      <c r="H21" s="4">
        <v>22.489920000000001</v>
      </c>
      <c r="I21" s="4">
        <v>73.738079999999997</v>
      </c>
      <c r="J21" s="4">
        <v>12.186719999999999</v>
      </c>
      <c r="K21" s="4">
        <v>2.9246400000000001</v>
      </c>
      <c r="L21" s="4">
        <v>0.7240319999999999</v>
      </c>
      <c r="M21" s="4">
        <v>0.24710400000000013</v>
      </c>
      <c r="N21" s="4">
        <v>0.17798400000000006</v>
      </c>
      <c r="O21" s="4">
        <v>166.18003200000004</v>
      </c>
    </row>
    <row r="22" spans="1:15" x14ac:dyDescent="0.5">
      <c r="A22" s="2" t="s">
        <v>61</v>
      </c>
      <c r="B22" s="2">
        <v>2535</v>
      </c>
      <c r="C22" s="4">
        <v>9.2448000000000016E-2</v>
      </c>
      <c r="D22" s="4">
        <v>0.76550399999999996</v>
      </c>
      <c r="E22" s="4">
        <v>2.0770560000000002</v>
      </c>
      <c r="F22" s="4">
        <v>3.2184000000000004</v>
      </c>
      <c r="G22" s="4">
        <v>43.259615999999994</v>
      </c>
      <c r="H22" s="4">
        <v>29.456351999999999</v>
      </c>
      <c r="I22" s="4">
        <v>151.04448000000002</v>
      </c>
      <c r="J22" s="4">
        <v>40.089600000000004</v>
      </c>
      <c r="K22" s="4">
        <v>8.4715200000000035</v>
      </c>
      <c r="L22" s="4">
        <v>3.2857920000000003</v>
      </c>
      <c r="M22" s="4">
        <v>0.56851199999999991</v>
      </c>
      <c r="N22" s="4">
        <v>0.24364800000000011</v>
      </c>
      <c r="O22" s="4">
        <v>282.57292800000005</v>
      </c>
    </row>
    <row r="23" spans="1:15" x14ac:dyDescent="0.5">
      <c r="A23" s="2" t="s">
        <v>29</v>
      </c>
      <c r="B23" s="2">
        <v>2540</v>
      </c>
      <c r="C23" s="4">
        <v>3.8085120000000008</v>
      </c>
      <c r="D23" s="4">
        <v>1.1059200000000005</v>
      </c>
      <c r="E23" s="4">
        <v>0.82512000000000008</v>
      </c>
      <c r="F23" s="4">
        <v>3.5536320000000003</v>
      </c>
      <c r="G23" s="4">
        <v>10.904544000000001</v>
      </c>
      <c r="H23" s="4">
        <v>18.994176</v>
      </c>
      <c r="I23" s="4">
        <v>25.623647999999999</v>
      </c>
      <c r="J23" s="4">
        <v>7.6049280000000001</v>
      </c>
      <c r="K23" s="4">
        <v>1.7340480000000005</v>
      </c>
      <c r="L23" s="4">
        <v>4.1472000000000009E-2</v>
      </c>
      <c r="M23" s="4">
        <v>6.8256000000000011E-2</v>
      </c>
      <c r="N23" s="4"/>
      <c r="O23" s="4">
        <v>74.264256000000017</v>
      </c>
    </row>
    <row r="24" spans="1:15" x14ac:dyDescent="0.5">
      <c r="A24" s="2" t="s">
        <v>30</v>
      </c>
      <c r="B24" s="2">
        <v>2541</v>
      </c>
      <c r="C24" s="4">
        <v>0.1408320000000001</v>
      </c>
      <c r="D24" s="4">
        <v>0.47606399999999999</v>
      </c>
      <c r="E24" s="4">
        <v>0.50889600000000002</v>
      </c>
      <c r="F24" s="4">
        <v>4.520448</v>
      </c>
      <c r="G24" s="4">
        <v>20.785248000000006</v>
      </c>
      <c r="H24" s="4">
        <v>19.889280000000007</v>
      </c>
      <c r="I24" s="4">
        <v>15.199488000000002</v>
      </c>
      <c r="J24" s="4">
        <v>10.308383999999998</v>
      </c>
      <c r="K24" s="4">
        <v>7.0130880000000007</v>
      </c>
      <c r="L24" s="4">
        <v>0.2064960000000001</v>
      </c>
      <c r="M24" s="4">
        <v>0.320544</v>
      </c>
      <c r="N24" s="4">
        <v>0.85708799999999985</v>
      </c>
      <c r="O24" s="4">
        <v>80.225856000000022</v>
      </c>
    </row>
    <row r="25" spans="1:15" x14ac:dyDescent="0.5">
      <c r="A25" s="2" t="s">
        <v>31</v>
      </c>
      <c r="B25" s="2">
        <v>2542</v>
      </c>
      <c r="C25" s="4">
        <v>5.0483520000000013</v>
      </c>
      <c r="D25" s="4">
        <v>38.823840000000018</v>
      </c>
      <c r="E25" s="4">
        <v>32.050944000000008</v>
      </c>
      <c r="F25" s="4">
        <v>7.8166080000000013</v>
      </c>
      <c r="G25" s="4">
        <v>20.749824</v>
      </c>
      <c r="H25" s="4">
        <v>63.496223999999998</v>
      </c>
      <c r="I25" s="4">
        <v>264.46089599999999</v>
      </c>
      <c r="J25" s="4">
        <v>131.98118400000001</v>
      </c>
      <c r="K25" s="4">
        <v>18.058464000000004</v>
      </c>
      <c r="L25" s="4">
        <v>7.0079040000000026</v>
      </c>
      <c r="M25" s="4">
        <v>4.3148160000000004</v>
      </c>
      <c r="N25" s="4">
        <v>2.7259199999999999</v>
      </c>
      <c r="O25" s="4">
        <v>596.53497599999992</v>
      </c>
    </row>
    <row r="26" spans="1:15" x14ac:dyDescent="0.5">
      <c r="A26" s="2" t="s">
        <v>32</v>
      </c>
      <c r="B26" s="2">
        <v>2543</v>
      </c>
      <c r="C26" s="4">
        <v>5.7611520000000001</v>
      </c>
      <c r="D26" s="4">
        <v>15.370560000000001</v>
      </c>
      <c r="E26" s="4">
        <v>23.649407999999998</v>
      </c>
      <c r="F26" s="4">
        <v>11.563776000000001</v>
      </c>
      <c r="G26" s="4">
        <v>58.086720000000007</v>
      </c>
      <c r="H26" s="4">
        <v>31.491936000000003</v>
      </c>
      <c r="I26" s="4">
        <v>171.6336</v>
      </c>
      <c r="J26" s="4">
        <v>31.864320000000014</v>
      </c>
      <c r="K26" s="4">
        <v>5.3490240000000009</v>
      </c>
      <c r="L26" s="4">
        <v>1.0005119999999998</v>
      </c>
      <c r="M26" s="4"/>
      <c r="N26" s="4">
        <v>5.4578879999999996</v>
      </c>
      <c r="O26" s="4">
        <v>361.22889600000008</v>
      </c>
    </row>
    <row r="27" spans="1:15" x14ac:dyDescent="0.5">
      <c r="A27" s="2" t="s">
        <v>33</v>
      </c>
      <c r="B27" s="2">
        <v>2544</v>
      </c>
      <c r="C27" s="4">
        <v>8.1008640000000014</v>
      </c>
      <c r="D27" s="4">
        <v>47.3688</v>
      </c>
      <c r="E27" s="4">
        <v>72.824832000000029</v>
      </c>
      <c r="F27" s="4">
        <v>16.786656000000001</v>
      </c>
      <c r="G27" s="4">
        <v>32.460479999999997</v>
      </c>
      <c r="H27" s="4">
        <v>19.849536000000001</v>
      </c>
      <c r="I27" s="4">
        <v>104.360832</v>
      </c>
      <c r="J27" s="4">
        <v>34.334495999999994</v>
      </c>
      <c r="K27" s="4">
        <v>16.759007999999994</v>
      </c>
      <c r="L27" s="4">
        <v>8.1907199999999989</v>
      </c>
      <c r="M27" s="4">
        <v>5.2902719999999999</v>
      </c>
      <c r="N27" s="4">
        <v>5.8043520000000006</v>
      </c>
      <c r="O27" s="4">
        <v>372.13084800000001</v>
      </c>
    </row>
    <row r="28" spans="1:15" x14ac:dyDescent="0.5">
      <c r="A28" s="2" t="s">
        <v>34</v>
      </c>
      <c r="B28" s="2">
        <v>2545</v>
      </c>
      <c r="C28" s="4">
        <v>1.3996800000000007</v>
      </c>
      <c r="D28" s="4">
        <v>7.8684479999999999</v>
      </c>
      <c r="E28" s="4">
        <v>7.6714560000000018</v>
      </c>
      <c r="F28" s="4">
        <v>8.0317439999999998</v>
      </c>
      <c r="G28" s="4">
        <v>18.211391999999996</v>
      </c>
      <c r="H28" s="4">
        <v>111.59856000000002</v>
      </c>
      <c r="I28" s="4">
        <v>79.412831999999995</v>
      </c>
      <c r="J28" s="4">
        <v>67.642560000000017</v>
      </c>
      <c r="K28" s="4">
        <v>23.000543999999994</v>
      </c>
      <c r="L28" s="4">
        <v>12.49776</v>
      </c>
      <c r="M28" s="4">
        <v>6.3996480000000009</v>
      </c>
      <c r="N28" s="4">
        <v>6.4143359999999996</v>
      </c>
      <c r="O28" s="4">
        <v>350.14895999999999</v>
      </c>
    </row>
    <row r="29" spans="1:15" x14ac:dyDescent="0.5">
      <c r="A29" s="2" t="s">
        <v>35</v>
      </c>
      <c r="B29" s="2">
        <v>2546</v>
      </c>
      <c r="C29" s="4">
        <v>6.1948800000000031</v>
      </c>
      <c r="D29" s="4">
        <v>7.992</v>
      </c>
      <c r="E29" s="4">
        <v>12.307679999999998</v>
      </c>
      <c r="F29" s="4">
        <v>38.141280000000009</v>
      </c>
      <c r="G29" s="4">
        <v>33.583680000000001</v>
      </c>
      <c r="H29" s="4">
        <v>117.59039999999999</v>
      </c>
      <c r="I29" s="4">
        <v>88.38288</v>
      </c>
      <c r="J29" s="4">
        <v>16.066079999999999</v>
      </c>
      <c r="K29" s="4">
        <v>6.454080000000002</v>
      </c>
      <c r="L29" s="4">
        <v>2.3328000000000002</v>
      </c>
      <c r="M29" s="4">
        <v>2.5228799999999993</v>
      </c>
      <c r="N29" s="4">
        <v>1.9958400000000003</v>
      </c>
      <c r="O29" s="4">
        <v>333.56447999999995</v>
      </c>
    </row>
    <row r="30" spans="1:15" x14ac:dyDescent="0.5">
      <c r="A30" s="2" t="s">
        <v>36</v>
      </c>
      <c r="B30" s="2">
        <v>2547</v>
      </c>
      <c r="C30" s="4">
        <v>0.10368000000000002</v>
      </c>
      <c r="D30" s="4">
        <v>20.774016</v>
      </c>
      <c r="E30" s="4">
        <v>25.024896000000002</v>
      </c>
      <c r="F30" s="4">
        <v>19.168703999999998</v>
      </c>
      <c r="G30" s="4">
        <v>22.267871999999997</v>
      </c>
      <c r="H30" s="4">
        <v>38.303711999999997</v>
      </c>
      <c r="I30" s="4">
        <v>14.281056000000003</v>
      </c>
      <c r="J30" s="4"/>
      <c r="K30" s="4"/>
      <c r="L30" s="4"/>
      <c r="M30" s="4"/>
      <c r="N30" s="4"/>
      <c r="O30" s="4">
        <v>139.923936</v>
      </c>
    </row>
    <row r="31" spans="1:15" x14ac:dyDescent="0.5">
      <c r="A31" s="2" t="s">
        <v>37</v>
      </c>
      <c r="B31" s="2">
        <v>2548</v>
      </c>
      <c r="C31" s="4">
        <v>5.286816</v>
      </c>
      <c r="D31" s="4">
        <v>1.5223679999999999</v>
      </c>
      <c r="E31" s="4">
        <v>19.471967999999997</v>
      </c>
      <c r="F31" s="4">
        <v>15.799104000000002</v>
      </c>
      <c r="G31" s="4">
        <v>9.998208</v>
      </c>
      <c r="H31" s="4">
        <v>77.131007999999994</v>
      </c>
      <c r="I31" s="4">
        <v>56.570400000000006</v>
      </c>
      <c r="J31" s="4">
        <v>36.222336000000006</v>
      </c>
      <c r="K31" s="4">
        <v>9.4849920000000036</v>
      </c>
      <c r="L31" s="4">
        <v>2.6481599999999998</v>
      </c>
      <c r="M31" s="4">
        <v>0.28857600000000011</v>
      </c>
      <c r="N31" s="4">
        <v>7.4303999999999995E-2</v>
      </c>
      <c r="O31" s="4">
        <v>234.49824000000004</v>
      </c>
    </row>
    <row r="32" spans="1:15" x14ac:dyDescent="0.5">
      <c r="A32" s="2" t="s">
        <v>38</v>
      </c>
      <c r="B32" s="2">
        <v>2549</v>
      </c>
      <c r="C32" s="4">
        <v>2.2170240000000003</v>
      </c>
      <c r="D32" s="4">
        <v>47.767968000000003</v>
      </c>
      <c r="E32" s="4">
        <v>63.941184</v>
      </c>
      <c r="F32" s="4">
        <v>34.721568000000005</v>
      </c>
      <c r="G32" s="4">
        <v>26.839296000000004</v>
      </c>
      <c r="H32" s="4">
        <v>119.79014400000001</v>
      </c>
      <c r="I32" s="4">
        <v>110.08483200000002</v>
      </c>
      <c r="J32" s="4">
        <v>14.017536</v>
      </c>
      <c r="K32" s="4">
        <v>6.7841280000000008</v>
      </c>
      <c r="L32" s="4">
        <v>2.0761920000000007</v>
      </c>
      <c r="M32" s="4">
        <v>0.94607999999999981</v>
      </c>
      <c r="N32" s="4">
        <v>1.3357439999999998</v>
      </c>
      <c r="O32" s="4">
        <v>430.52169599999996</v>
      </c>
    </row>
    <row r="33" spans="1:15" x14ac:dyDescent="0.5">
      <c r="A33" s="2" t="s">
        <v>39</v>
      </c>
      <c r="B33" s="2">
        <v>2550</v>
      </c>
      <c r="C33" s="4"/>
      <c r="D33" s="4">
        <v>103.61519999999999</v>
      </c>
      <c r="E33" s="4">
        <v>30.71865600000001</v>
      </c>
      <c r="F33" s="4">
        <v>25.115616000000003</v>
      </c>
      <c r="G33" s="4">
        <v>12.99024</v>
      </c>
      <c r="H33" s="4">
        <v>95.51952</v>
      </c>
      <c r="I33" s="4">
        <v>181.65945600000001</v>
      </c>
      <c r="J33" s="4">
        <v>21.078143999999998</v>
      </c>
      <c r="K33" s="4">
        <v>7.5867840000000006</v>
      </c>
      <c r="L33" s="4">
        <v>4.831488000000002</v>
      </c>
      <c r="M33" s="4">
        <v>3.0481920000000016</v>
      </c>
      <c r="N33" s="4">
        <v>4.5748800000000012</v>
      </c>
      <c r="O33" s="4">
        <v>490.73817600000007</v>
      </c>
    </row>
    <row r="34" spans="1:15" x14ac:dyDescent="0.5">
      <c r="A34" s="2" t="s">
        <v>40</v>
      </c>
      <c r="B34" s="2">
        <v>2551</v>
      </c>
      <c r="C34" s="4">
        <v>14.804640000000001</v>
      </c>
      <c r="D34" s="4">
        <v>86.91840000000002</v>
      </c>
      <c r="E34" s="4">
        <v>36.097920000000002</v>
      </c>
      <c r="F34" s="4">
        <v>44.539200000000001</v>
      </c>
      <c r="G34" s="4">
        <v>47.783519999999996</v>
      </c>
      <c r="H34" s="4">
        <v>80.879039999999975</v>
      </c>
      <c r="I34" s="4">
        <v>160.21584000000001</v>
      </c>
      <c r="J34" s="4">
        <v>117.41759999999999</v>
      </c>
      <c r="K34" s="4">
        <v>23.293439999999997</v>
      </c>
      <c r="L34" s="4">
        <v>12.299040000000005</v>
      </c>
      <c r="M34" s="4">
        <v>3.5812800000000009</v>
      </c>
      <c r="N34" s="4">
        <v>2.4710399999999995</v>
      </c>
      <c r="O34" s="4">
        <v>630.30096000000003</v>
      </c>
    </row>
    <row r="35" spans="1:15" x14ac:dyDescent="0.5">
      <c r="A35" s="2" t="s">
        <v>41</v>
      </c>
      <c r="B35" s="2">
        <v>2552</v>
      </c>
      <c r="C35" s="4">
        <v>1.6891200000000004</v>
      </c>
      <c r="D35" s="4">
        <v>29.782080000000001</v>
      </c>
      <c r="E35" s="4">
        <v>46.098719999999986</v>
      </c>
      <c r="F35" s="4">
        <v>18.977760000000004</v>
      </c>
      <c r="G35" s="4">
        <v>19.928160000000005</v>
      </c>
      <c r="H35" s="4">
        <v>79.297920000000005</v>
      </c>
      <c r="I35" s="4">
        <v>152.51759999999999</v>
      </c>
      <c r="J35" s="4">
        <v>22.766400000000001</v>
      </c>
      <c r="K35" s="4">
        <v>4.1040000000000019</v>
      </c>
      <c r="L35" s="4">
        <v>2.0606400000000002</v>
      </c>
      <c r="M35" s="4"/>
      <c r="N35" s="4"/>
      <c r="O35" s="4">
        <v>377.22239999999988</v>
      </c>
    </row>
    <row r="36" spans="1:15" x14ac:dyDescent="0.5">
      <c r="A36" s="2" t="s">
        <v>42</v>
      </c>
      <c r="B36" s="2">
        <v>2553</v>
      </c>
      <c r="C36" s="4"/>
      <c r="D36" s="4"/>
      <c r="E36" s="4"/>
      <c r="F36" s="4">
        <v>23.468832000000003</v>
      </c>
      <c r="G36" s="4">
        <v>68.008896000000007</v>
      </c>
      <c r="H36" s="4">
        <v>62.022240000000004</v>
      </c>
      <c r="I36" s="4">
        <v>220.951584</v>
      </c>
      <c r="J36" s="4">
        <v>29.80800000000001</v>
      </c>
      <c r="K36" s="4">
        <v>8.4283199999999994</v>
      </c>
      <c r="L36" s="4">
        <v>4.0538880000000006</v>
      </c>
      <c r="M36" s="4">
        <v>1.3417919999999999</v>
      </c>
      <c r="N36" s="4">
        <v>4.840992</v>
      </c>
      <c r="O36" s="4">
        <v>422.92454399999997</v>
      </c>
    </row>
    <row r="37" spans="1:15" x14ac:dyDescent="0.5">
      <c r="A37" s="2" t="s">
        <v>43</v>
      </c>
      <c r="B37" s="2">
        <v>2554</v>
      </c>
      <c r="C37" s="4">
        <v>18.1008</v>
      </c>
      <c r="D37" s="4">
        <v>87.514560000000017</v>
      </c>
      <c r="E37" s="4">
        <v>79.708320000000029</v>
      </c>
      <c r="F37" s="4">
        <v>63.249119999999998</v>
      </c>
      <c r="G37" s="4">
        <v>56.738879999999995</v>
      </c>
      <c r="H37" s="4">
        <v>226.8561600000001</v>
      </c>
      <c r="I37" s="4">
        <v>227.10240000000005</v>
      </c>
      <c r="J37" s="4">
        <v>44.483040000000003</v>
      </c>
      <c r="K37" s="4">
        <v>18.144000000000002</v>
      </c>
      <c r="L37" s="4">
        <v>5.9011199999999997</v>
      </c>
      <c r="M37" s="4">
        <v>5.0976000000000008</v>
      </c>
      <c r="N37" s="4">
        <v>2.4105599999999989</v>
      </c>
      <c r="O37" s="4">
        <v>835.3065600000001</v>
      </c>
    </row>
    <row r="38" spans="1:15" x14ac:dyDescent="0.5">
      <c r="A38" s="2" t="s">
        <v>44</v>
      </c>
      <c r="B38" s="2">
        <v>2555</v>
      </c>
      <c r="C38" s="4">
        <v>12.182400000000003</v>
      </c>
      <c r="D38" s="4">
        <v>27.365472000000011</v>
      </c>
      <c r="E38" s="4">
        <v>38.087711999999996</v>
      </c>
      <c r="F38" s="4">
        <v>26.942112000000005</v>
      </c>
      <c r="G38" s="4">
        <v>36.06422400000001</v>
      </c>
      <c r="H38" s="4">
        <v>194.438016</v>
      </c>
      <c r="I38" s="4">
        <v>158.657184</v>
      </c>
      <c r="J38" s="4">
        <v>20.459520000000001</v>
      </c>
      <c r="K38" s="4">
        <v>9.4487039999999975</v>
      </c>
      <c r="L38" s="4">
        <v>3.7722240000000014</v>
      </c>
      <c r="M38" s="4">
        <v>0.77155200000000002</v>
      </c>
      <c r="N38" s="4">
        <v>0.22377599999999992</v>
      </c>
      <c r="O38" s="4">
        <v>528.41289600000016</v>
      </c>
    </row>
    <row r="39" spans="1:15" x14ac:dyDescent="0.5">
      <c r="A39" s="2" t="s">
        <v>45</v>
      </c>
      <c r="B39" s="2">
        <v>2556</v>
      </c>
      <c r="C39" s="4">
        <v>1.5984000000000005</v>
      </c>
      <c r="D39" s="4">
        <v>3.4214399999999996</v>
      </c>
      <c r="E39" s="4">
        <v>32.683391999999998</v>
      </c>
      <c r="F39" s="4">
        <v>38.570688000000004</v>
      </c>
      <c r="G39" s="4">
        <v>35.856000000000002</v>
      </c>
      <c r="H39" s="4">
        <v>162.85881599999996</v>
      </c>
      <c r="I39" s="4">
        <v>76.884768000000008</v>
      </c>
      <c r="J39" s="4">
        <v>21.834143999999995</v>
      </c>
      <c r="K39" s="4">
        <v>14.739839999999996</v>
      </c>
      <c r="L39" s="4">
        <v>5.8752000000000013</v>
      </c>
      <c r="M39" s="4">
        <v>1.9353600000000006</v>
      </c>
      <c r="N39" s="4">
        <v>2.1599999999999997</v>
      </c>
      <c r="O39" s="4">
        <v>398.418048</v>
      </c>
    </row>
    <row r="40" spans="1:15" x14ac:dyDescent="0.5">
      <c r="A40" s="2" t="s">
        <v>46</v>
      </c>
      <c r="B40" s="2">
        <v>2557</v>
      </c>
      <c r="C40" s="4">
        <v>5.0371199999999998</v>
      </c>
      <c r="D40" s="4">
        <v>5.5512000000000006</v>
      </c>
      <c r="E40" s="4">
        <v>8.2529279999999989</v>
      </c>
      <c r="F40" s="4">
        <v>16.464384000000003</v>
      </c>
      <c r="G40" s="4">
        <v>26.016768000000003</v>
      </c>
      <c r="H40" s="4">
        <v>78.579072000000011</v>
      </c>
      <c r="I40" s="4">
        <v>61.879680000000008</v>
      </c>
      <c r="J40" s="4">
        <v>25.858656000000003</v>
      </c>
      <c r="K40" s="4">
        <v>1.4489279999999998</v>
      </c>
      <c r="L40" s="4">
        <v>3.9484800000000004</v>
      </c>
      <c r="M40" s="4">
        <v>2.9116799999999987</v>
      </c>
      <c r="N40" s="4">
        <v>3.0110400000000008</v>
      </c>
      <c r="O40" s="4">
        <v>238.959936</v>
      </c>
    </row>
    <row r="41" spans="1:15" x14ac:dyDescent="0.5">
      <c r="A41" s="2" t="s">
        <v>47</v>
      </c>
      <c r="B41" s="2">
        <v>2558</v>
      </c>
      <c r="C41" s="4">
        <v>0.29548800000000003</v>
      </c>
      <c r="D41" s="4">
        <v>0.28512000000000015</v>
      </c>
      <c r="E41" s="4">
        <v>0.25920000000000015</v>
      </c>
      <c r="F41" s="4">
        <v>0.26784000000000013</v>
      </c>
      <c r="G41" s="4">
        <v>3.4430399999999999</v>
      </c>
      <c r="H41" s="4">
        <v>38.377152000000009</v>
      </c>
      <c r="I41" s="4">
        <v>57.283200000000015</v>
      </c>
      <c r="J41" s="4">
        <v>9.7372800000000002</v>
      </c>
      <c r="K41" s="4">
        <v>0.84671999999999936</v>
      </c>
      <c r="L41" s="4">
        <v>0.26784000000000013</v>
      </c>
      <c r="M41" s="4">
        <v>0.25056000000000012</v>
      </c>
      <c r="N41" s="4">
        <v>0.44064000000000014</v>
      </c>
      <c r="O41" s="4">
        <v>111.75408000000004</v>
      </c>
    </row>
    <row r="42" spans="1:15" x14ac:dyDescent="0.5">
      <c r="A42" s="2" t="s">
        <v>48</v>
      </c>
      <c r="B42" s="2">
        <v>2559</v>
      </c>
      <c r="C42" s="4"/>
      <c r="D42" s="4"/>
      <c r="E42" s="4">
        <v>4.6768320000000001</v>
      </c>
      <c r="F42" s="4">
        <v>27.581471999999998</v>
      </c>
      <c r="G42" s="4">
        <v>27.899424000000003</v>
      </c>
      <c r="H42" s="4">
        <v>77.22</v>
      </c>
      <c r="I42" s="4">
        <v>108.914976</v>
      </c>
      <c r="J42" s="4">
        <v>36.439200000000007</v>
      </c>
      <c r="K42" s="4">
        <v>5.9754240000000003</v>
      </c>
      <c r="L42" s="4">
        <v>0.95299199999999995</v>
      </c>
      <c r="M42" s="4"/>
      <c r="N42" s="4"/>
      <c r="O42" s="4">
        <v>289.66031999999996</v>
      </c>
    </row>
    <row r="43" spans="1:15" x14ac:dyDescent="0.5">
      <c r="A43" s="2" t="s">
        <v>49</v>
      </c>
      <c r="B43" s="2">
        <v>2560</v>
      </c>
      <c r="C43" s="4"/>
      <c r="D43" s="4">
        <v>20.12256</v>
      </c>
      <c r="E43" s="4">
        <v>13.851647999999997</v>
      </c>
      <c r="F43" s="4">
        <v>45.083520000000007</v>
      </c>
      <c r="G43" s="4">
        <v>39.680064000000002</v>
      </c>
      <c r="H43" s="4">
        <v>42.497568000000001</v>
      </c>
      <c r="I43" s="4">
        <v>125.94355200000001</v>
      </c>
      <c r="J43" s="4">
        <v>19.003679999999999</v>
      </c>
      <c r="K43" s="4">
        <v>6.7849920000000008</v>
      </c>
      <c r="L43" s="4">
        <v>0.43459200000000003</v>
      </c>
      <c r="M43" s="4"/>
      <c r="N43" s="4"/>
      <c r="O43" s="4">
        <v>313.402176</v>
      </c>
    </row>
    <row r="44" spans="1:15" x14ac:dyDescent="0.5">
      <c r="A44" s="2" t="s">
        <v>50</v>
      </c>
      <c r="B44" s="2">
        <v>2561</v>
      </c>
      <c r="C44" s="4">
        <v>2.2550400000000002</v>
      </c>
      <c r="D44" s="4">
        <v>23.200127999999999</v>
      </c>
      <c r="E44" s="4">
        <v>32.50972800000001</v>
      </c>
      <c r="F44" s="4">
        <v>18.989856</v>
      </c>
      <c r="G44" s="4">
        <v>18.091296</v>
      </c>
      <c r="H44" s="4">
        <v>17.095967999999999</v>
      </c>
      <c r="I44" s="4">
        <v>75.80995200000001</v>
      </c>
      <c r="J44" s="4">
        <v>19.273247999999999</v>
      </c>
      <c r="K44" s="4">
        <v>2.3215680000000014</v>
      </c>
      <c r="L44" s="4">
        <v>0.47174399999999994</v>
      </c>
      <c r="M44" s="4">
        <v>0</v>
      </c>
      <c r="N44" s="4">
        <v>0</v>
      </c>
      <c r="O44" s="4">
        <v>210.01852799999998</v>
      </c>
    </row>
    <row r="45" spans="1:15" x14ac:dyDescent="0.5">
      <c r="A45" s="2" t="s">
        <v>76</v>
      </c>
      <c r="B45" s="2">
        <v>2562</v>
      </c>
      <c r="C45" s="4">
        <v>0</v>
      </c>
      <c r="D45" s="4">
        <v>0</v>
      </c>
      <c r="E45" s="4">
        <v>14.710464</v>
      </c>
      <c r="F45" s="4">
        <v>1.4938560000000003</v>
      </c>
      <c r="G45" s="4">
        <v>7.3880639999999991</v>
      </c>
      <c r="H45" s="4">
        <v>47.778335999999996</v>
      </c>
      <c r="I45" s="4">
        <v>35.100864000000001</v>
      </c>
      <c r="J45" s="4">
        <v>4.0590719999999987</v>
      </c>
      <c r="K45" s="4">
        <v>1.0350720000000002</v>
      </c>
      <c r="L45" s="4">
        <v>1.2960000000000003E-2</v>
      </c>
      <c r="M45" s="4">
        <v>0</v>
      </c>
      <c r="N45" s="4">
        <v>0</v>
      </c>
      <c r="O45" s="4">
        <v>111.57868800000001</v>
      </c>
    </row>
    <row r="46" spans="1:15" x14ac:dyDescent="0.5">
      <c r="A46" s="2" t="s">
        <v>77</v>
      </c>
      <c r="B46" s="2">
        <v>2563</v>
      </c>
      <c r="C46" s="4">
        <v>1.1663999999999994</v>
      </c>
      <c r="D46" s="4">
        <v>1.2743999999999995</v>
      </c>
      <c r="E46" s="4">
        <v>7.260192</v>
      </c>
      <c r="F46" s="4">
        <v>7.3733760000000004</v>
      </c>
      <c r="G46" s="4">
        <v>10.355039999999997</v>
      </c>
      <c r="H46" s="4">
        <v>80.542944000000006</v>
      </c>
      <c r="I46" s="4">
        <v>282.58329600000002</v>
      </c>
      <c r="J46" s="4">
        <v>49.779359999999997</v>
      </c>
      <c r="K46" s="4">
        <v>11.00304</v>
      </c>
      <c r="L46" s="4">
        <v>4.0340160000000003</v>
      </c>
      <c r="M46" s="4">
        <v>1.6174080000000004</v>
      </c>
      <c r="N46" s="4">
        <v>1.2052799999999992</v>
      </c>
      <c r="O46" s="4">
        <v>458.19475199999999</v>
      </c>
    </row>
    <row r="47" spans="1:15" x14ac:dyDescent="0.5">
      <c r="A47" s="2" t="s">
        <v>78</v>
      </c>
      <c r="B47" s="2">
        <v>2564</v>
      </c>
      <c r="C47" s="4">
        <v>2.754432</v>
      </c>
      <c r="D47" s="4">
        <v>3.8093760000000003</v>
      </c>
      <c r="E47" s="4">
        <v>3.2443199999999992</v>
      </c>
      <c r="F47" s="4">
        <v>45.516383999999995</v>
      </c>
      <c r="G47" s="4">
        <v>107.93865599999999</v>
      </c>
      <c r="H47" s="4">
        <v>298.83254400000004</v>
      </c>
      <c r="I47" s="4">
        <v>156.72095999999999</v>
      </c>
      <c r="J47" s="4">
        <v>79.365312000000003</v>
      </c>
      <c r="K47" s="4">
        <v>19.803743999999998</v>
      </c>
      <c r="L47" s="4">
        <v>8.1466559999999983</v>
      </c>
      <c r="M47" s="4">
        <v>5.8950720000000008</v>
      </c>
      <c r="N47" s="4">
        <v>5.1122880000000004</v>
      </c>
      <c r="O47" s="4">
        <v>737.13974400000006</v>
      </c>
    </row>
    <row r="48" spans="1:15" x14ac:dyDescent="0.5">
      <c r="A48" s="2" t="s">
        <v>79</v>
      </c>
      <c r="B48" s="2">
        <v>2565</v>
      </c>
      <c r="C48" s="4">
        <v>1.4791679999999998</v>
      </c>
      <c r="D48" s="4">
        <v>15.418080000000002</v>
      </c>
      <c r="E48" s="4">
        <v>35.751455999999997</v>
      </c>
      <c r="F48" s="4">
        <v>68.714784000000009</v>
      </c>
      <c r="G48" s="4">
        <v>70.084224000000034</v>
      </c>
      <c r="H48" s="4">
        <v>200.572416</v>
      </c>
      <c r="I48" s="4">
        <v>281.88345600000008</v>
      </c>
      <c r="J48" s="4">
        <v>33.422975999999998</v>
      </c>
      <c r="K48" s="4">
        <v>18.460224000000004</v>
      </c>
      <c r="L48" s="4">
        <v>5.3317439999999996</v>
      </c>
      <c r="M48" s="4">
        <v>1.2709440000000001</v>
      </c>
      <c r="N48" s="4">
        <v>0.58147199999999999</v>
      </c>
      <c r="O48" s="4">
        <v>732.97094400000003</v>
      </c>
    </row>
    <row r="49" spans="1:15" x14ac:dyDescent="0.5">
      <c r="A49" s="2" t="s">
        <v>80</v>
      </c>
      <c r="B49" s="2">
        <v>2566</v>
      </c>
      <c r="C49" s="4">
        <v>23.509439999999987</v>
      </c>
      <c r="D49" s="4">
        <v>19.757951999999992</v>
      </c>
      <c r="E49" s="4">
        <v>13.065408000000003</v>
      </c>
      <c r="F49" s="4">
        <v>17.638559999999998</v>
      </c>
      <c r="G49" s="4">
        <v>17.099423999999996</v>
      </c>
      <c r="H49" s="4">
        <v>58.451328000000018</v>
      </c>
      <c r="I49" s="4">
        <v>176.12639999999999</v>
      </c>
      <c r="J49" s="4">
        <v>97.36243199999997</v>
      </c>
      <c r="K49" s="4">
        <v>25.065503999999997</v>
      </c>
      <c r="L49" s="4">
        <v>13.234752</v>
      </c>
      <c r="M49" s="4">
        <v>18.727199999999993</v>
      </c>
      <c r="N49" s="4">
        <v>30.525120000000001</v>
      </c>
      <c r="O49" s="4">
        <v>510.56351999999998</v>
      </c>
    </row>
    <row r="50" spans="1:15" x14ac:dyDescent="0.5">
      <c r="A50" s="2"/>
      <c r="B50" s="2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x14ac:dyDescent="0.5">
      <c r="A51" s="2"/>
      <c r="B51" s="2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x14ac:dyDescent="0.5">
      <c r="C52" s="1" t="s">
        <v>16</v>
      </c>
      <c r="D52" s="1" t="s">
        <v>17</v>
      </c>
      <c r="E52" s="1" t="s">
        <v>18</v>
      </c>
      <c r="F52" s="1" t="s">
        <v>19</v>
      </c>
      <c r="G52" s="1" t="s">
        <v>20</v>
      </c>
      <c r="H52" s="1" t="s">
        <v>21</v>
      </c>
      <c r="I52" s="1" t="s">
        <v>22</v>
      </c>
      <c r="J52" s="1" t="s">
        <v>23</v>
      </c>
      <c r="K52" s="1" t="s">
        <v>24</v>
      </c>
      <c r="L52" s="1" t="s">
        <v>25</v>
      </c>
      <c r="M52" s="1" t="s">
        <v>26</v>
      </c>
      <c r="N52" s="1" t="s">
        <v>27</v>
      </c>
      <c r="O52" s="1" t="s">
        <v>28</v>
      </c>
    </row>
    <row r="53" spans="1:15" x14ac:dyDescent="0.5">
      <c r="A53" s="5" t="s">
        <v>51</v>
      </c>
      <c r="B53" s="6"/>
      <c r="C53" s="3">
        <f>SUM(C5:C51)/COUNT(C5:C51)</f>
        <v>4.3534301538461539</v>
      </c>
      <c r="D53" s="3">
        <f t="shared" ref="D53:O53" si="0">SUM(D5:D51)/COUNT(D5:D51)</f>
        <v>20.011485767441862</v>
      </c>
      <c r="E53" s="3">
        <f t="shared" si="0"/>
        <v>22.620796363636366</v>
      </c>
      <c r="F53" s="3">
        <f t="shared" si="0"/>
        <v>22.210252800000003</v>
      </c>
      <c r="G53" s="3">
        <f t="shared" si="0"/>
        <v>29.788223999999996</v>
      </c>
      <c r="H53" s="3">
        <f t="shared" si="0"/>
        <v>82.740364799999995</v>
      </c>
      <c r="I53" s="3">
        <f t="shared" si="0"/>
        <v>125.44189439999997</v>
      </c>
      <c r="J53" s="3">
        <f t="shared" si="0"/>
        <v>43.723780363636372</v>
      </c>
      <c r="K53" s="3">
        <f t="shared" si="0"/>
        <v>11.847796363636364</v>
      </c>
      <c r="L53" s="3">
        <f t="shared" si="0"/>
        <v>4.7417890909090907</v>
      </c>
      <c r="M53" s="3">
        <f t="shared" si="0"/>
        <v>2.7355790769230768</v>
      </c>
      <c r="N53" s="3">
        <f t="shared" si="0"/>
        <v>3.0369145263157895</v>
      </c>
      <c r="O53" s="3">
        <f t="shared" si="0"/>
        <v>369.10231680000004</v>
      </c>
    </row>
    <row r="54" spans="1:15" x14ac:dyDescent="0.5">
      <c r="A54" s="5" t="s">
        <v>52</v>
      </c>
      <c r="B54" s="6"/>
      <c r="C54" s="3">
        <f>STDEV(C5:C51)</f>
        <v>5.1380079530098319</v>
      </c>
      <c r="D54" s="3">
        <f t="shared" ref="D54:O54" si="1">STDEV(D5:D51)</f>
        <v>25.202854759473798</v>
      </c>
      <c r="E54" s="3">
        <f t="shared" si="1"/>
        <v>21.819729106737075</v>
      </c>
      <c r="F54" s="3">
        <f t="shared" si="1"/>
        <v>19.522385823276366</v>
      </c>
      <c r="G54" s="3">
        <f t="shared" si="1"/>
        <v>23.413225659648333</v>
      </c>
      <c r="H54" s="3">
        <f t="shared" si="1"/>
        <v>61.457974181898599</v>
      </c>
      <c r="I54" s="3">
        <f t="shared" si="1"/>
        <v>79.399047327267184</v>
      </c>
      <c r="J54" s="3">
        <f t="shared" si="1"/>
        <v>46.932932565373811</v>
      </c>
      <c r="K54" s="3">
        <f t="shared" si="1"/>
        <v>8.5076302602092273</v>
      </c>
      <c r="L54" s="3">
        <f t="shared" si="1"/>
        <v>4.7452268500985975</v>
      </c>
      <c r="M54" s="3">
        <f t="shared" si="1"/>
        <v>3.5387064867950602</v>
      </c>
      <c r="N54" s="3">
        <f t="shared" si="1"/>
        <v>5.079187885121617</v>
      </c>
      <c r="O54" s="3">
        <f t="shared" si="1"/>
        <v>199.32394505124967</v>
      </c>
    </row>
    <row r="55" spans="1:15" x14ac:dyDescent="0.5">
      <c r="A55" s="5" t="s">
        <v>53</v>
      </c>
      <c r="B55" s="6"/>
      <c r="C55" s="3">
        <f>C53+C54</f>
        <v>9.4914381068559859</v>
      </c>
      <c r="D55" s="3">
        <f t="shared" ref="D55:O55" si="2">D53+D54</f>
        <v>45.214340526915663</v>
      </c>
      <c r="E55" s="3">
        <f t="shared" si="2"/>
        <v>44.440525470373444</v>
      </c>
      <c r="F55" s="3">
        <f t="shared" si="2"/>
        <v>41.732638623276372</v>
      </c>
      <c r="G55" s="3">
        <f t="shared" si="2"/>
        <v>53.201449659648333</v>
      </c>
      <c r="H55" s="3">
        <f t="shared" si="2"/>
        <v>144.19833898189859</v>
      </c>
      <c r="I55" s="3">
        <f t="shared" si="2"/>
        <v>204.84094172726714</v>
      </c>
      <c r="J55" s="3">
        <f t="shared" si="2"/>
        <v>90.656712929010183</v>
      </c>
      <c r="K55" s="3">
        <f t="shared" si="2"/>
        <v>20.355426623845592</v>
      </c>
      <c r="L55" s="3">
        <f t="shared" si="2"/>
        <v>9.4870159410076873</v>
      </c>
      <c r="M55" s="3">
        <f t="shared" si="2"/>
        <v>6.2742855637181369</v>
      </c>
      <c r="N55" s="3">
        <f t="shared" si="2"/>
        <v>8.1161024114374065</v>
      </c>
      <c r="O55" s="3">
        <f t="shared" si="2"/>
        <v>568.42626185124971</v>
      </c>
    </row>
    <row r="56" spans="1:15" x14ac:dyDescent="0.5">
      <c r="A56" s="5" t="s">
        <v>54</v>
      </c>
      <c r="B56" s="6"/>
      <c r="C56" s="3">
        <f>C53-C54</f>
        <v>-0.78457779916367798</v>
      </c>
      <c r="D56" s="3">
        <f t="shared" ref="D56:O56" si="3">D53-D54</f>
        <v>-5.1913689920319364</v>
      </c>
      <c r="E56" s="3">
        <f t="shared" si="3"/>
        <v>0.80106725689929092</v>
      </c>
      <c r="F56" s="3">
        <f t="shared" si="3"/>
        <v>2.6878669767236367</v>
      </c>
      <c r="G56" s="3">
        <f t="shared" si="3"/>
        <v>6.374998340351663</v>
      </c>
      <c r="H56" s="3">
        <f t="shared" si="3"/>
        <v>21.282390618101395</v>
      </c>
      <c r="I56" s="3">
        <f t="shared" si="3"/>
        <v>46.042847072732783</v>
      </c>
      <c r="J56" s="3">
        <f t="shared" si="3"/>
        <v>-3.2091522017374388</v>
      </c>
      <c r="K56" s="3">
        <f t="shared" si="3"/>
        <v>3.340166103427137</v>
      </c>
      <c r="L56" s="3">
        <f t="shared" si="3"/>
        <v>-3.4377591895067283E-3</v>
      </c>
      <c r="M56" s="3">
        <f t="shared" si="3"/>
        <v>-0.80312740987198339</v>
      </c>
      <c r="N56" s="3">
        <f t="shared" si="3"/>
        <v>-2.0422733588058275</v>
      </c>
      <c r="O56" s="3">
        <f t="shared" si="3"/>
        <v>169.77837174875037</v>
      </c>
    </row>
    <row r="57" spans="1:15" x14ac:dyDescent="0.5">
      <c r="A57" s="5" t="s">
        <v>55</v>
      </c>
      <c r="B57" s="6"/>
      <c r="C57" s="3">
        <f>MAX(C5:C51)</f>
        <v>23.509439999999987</v>
      </c>
      <c r="D57" s="3">
        <f t="shared" ref="D57:O57" si="4">MAX(D5:D51)</f>
        <v>103.61519999999999</v>
      </c>
      <c r="E57" s="3">
        <f t="shared" si="4"/>
        <v>96.508800000000008</v>
      </c>
      <c r="F57" s="3">
        <f t="shared" si="4"/>
        <v>71.444159999999997</v>
      </c>
      <c r="G57" s="3">
        <f t="shared" si="4"/>
        <v>107.93865599999999</v>
      </c>
      <c r="H57" s="3">
        <f t="shared" si="4"/>
        <v>298.83254400000004</v>
      </c>
      <c r="I57" s="3">
        <f t="shared" si="4"/>
        <v>375.57475199999988</v>
      </c>
      <c r="J57" s="3">
        <f t="shared" si="4"/>
        <v>250.16860800000001</v>
      </c>
      <c r="K57" s="3">
        <f t="shared" si="4"/>
        <v>33.153408000000006</v>
      </c>
      <c r="L57" s="3">
        <f t="shared" si="4"/>
        <v>22.355135999999998</v>
      </c>
      <c r="M57" s="3">
        <f t="shared" si="4"/>
        <v>18.727199999999993</v>
      </c>
      <c r="N57" s="3">
        <f t="shared" si="4"/>
        <v>30.525120000000001</v>
      </c>
      <c r="O57" s="3">
        <f t="shared" si="4"/>
        <v>835.3065600000001</v>
      </c>
    </row>
    <row r="58" spans="1:15" x14ac:dyDescent="0.5">
      <c r="A58" s="5" t="s">
        <v>56</v>
      </c>
      <c r="B58" s="6"/>
      <c r="C58" s="3">
        <f>MIN(C5:C51)</f>
        <v>0</v>
      </c>
      <c r="D58" s="3">
        <f t="shared" ref="D58:O58" si="5">MIN(D5:D51)</f>
        <v>0</v>
      </c>
      <c r="E58" s="3">
        <f t="shared" si="5"/>
        <v>0.25920000000000015</v>
      </c>
      <c r="F58" s="3">
        <f t="shared" si="5"/>
        <v>0.26784000000000013</v>
      </c>
      <c r="G58" s="3">
        <f t="shared" si="5"/>
        <v>3.4430399999999999</v>
      </c>
      <c r="H58" s="3">
        <f t="shared" si="5"/>
        <v>10.234943999999999</v>
      </c>
      <c r="I58" s="3">
        <f t="shared" si="5"/>
        <v>14.281056000000003</v>
      </c>
      <c r="J58" s="3">
        <f t="shared" si="5"/>
        <v>4.0590719999999987</v>
      </c>
      <c r="K58" s="3">
        <f t="shared" si="5"/>
        <v>0.84671999999999936</v>
      </c>
      <c r="L58" s="3">
        <f t="shared" si="5"/>
        <v>1.2960000000000003E-2</v>
      </c>
      <c r="M58" s="3">
        <f t="shared" si="5"/>
        <v>0</v>
      </c>
      <c r="N58" s="3">
        <f t="shared" si="5"/>
        <v>0</v>
      </c>
      <c r="O58" s="3">
        <f t="shared" si="5"/>
        <v>74.264256000000017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2018-05-22T07:06:04Z</dcterms:created>
  <dcterms:modified xsi:type="dcterms:W3CDTF">2024-04-22T06:58:43Z</dcterms:modified>
</cp:coreProperties>
</file>